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user\Desktop\MarketProfi.info\"/>
    </mc:Choice>
  </mc:AlternateContent>
  <xr:revisionPtr revIDLastSave="0" documentId="13_ncr:1_{F5ABAD39-F9B1-4561-AA09-2D51372F4F8A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1" l="1"/>
  <c r="C16" i="1"/>
  <c r="D16" i="1"/>
  <c r="E16" i="1"/>
  <c r="F16" i="1"/>
  <c r="G16" i="1"/>
  <c r="H16" i="1"/>
  <c r="I16" i="1"/>
  <c r="J16" i="1"/>
  <c r="K16" i="1"/>
  <c r="L16" i="1"/>
  <c r="M16" i="1"/>
  <c r="B16" i="1"/>
  <c r="C14" i="1"/>
  <c r="D14" i="1"/>
  <c r="E14" i="1"/>
  <c r="F14" i="1"/>
  <c r="G14" i="1"/>
  <c r="H14" i="1"/>
  <c r="I14" i="1"/>
  <c r="J14" i="1"/>
  <c r="K14" i="1"/>
  <c r="L14" i="1"/>
  <c r="M14" i="1"/>
  <c r="B14" i="1"/>
  <c r="E15" i="1"/>
  <c r="C7" i="1"/>
  <c r="C9" i="1" s="1"/>
  <c r="B7" i="1"/>
  <c r="B9" i="1" s="1"/>
  <c r="B23" i="1"/>
  <c r="D7" i="1"/>
  <c r="D9" i="1" s="1"/>
  <c r="E7" i="1"/>
  <c r="E9" i="1" s="1"/>
  <c r="F7" i="1"/>
  <c r="F9" i="1" s="1"/>
  <c r="G7" i="1"/>
  <c r="G9" i="1" s="1"/>
  <c r="H7" i="1"/>
  <c r="H15" i="1" s="1"/>
  <c r="I7" i="1"/>
  <c r="I9" i="1" s="1"/>
  <c r="J7" i="1"/>
  <c r="J9" i="1" s="1"/>
  <c r="K7" i="1"/>
  <c r="K9" i="1" s="1"/>
  <c r="L7" i="1"/>
  <c r="L9" i="1" s="1"/>
  <c r="M7" i="1"/>
  <c r="M9" i="1" s="1"/>
  <c r="M15" i="1" l="1"/>
  <c r="M17" i="1" s="1"/>
  <c r="B15" i="1"/>
  <c r="B17" i="1" s="1"/>
  <c r="D15" i="1"/>
  <c r="D17" i="1" s="1"/>
  <c r="C15" i="1"/>
  <c r="K15" i="1"/>
  <c r="K17" i="1" s="1"/>
  <c r="I15" i="1"/>
  <c r="I17" i="1" s="1"/>
  <c r="H17" i="1"/>
  <c r="J15" i="1"/>
  <c r="J17" i="1" s="1"/>
  <c r="L15" i="1"/>
  <c r="L17" i="1" s="1"/>
  <c r="G15" i="1"/>
  <c r="G17" i="1" s="1"/>
  <c r="F15" i="1"/>
  <c r="F17" i="1" s="1"/>
  <c r="E17" i="1"/>
  <c r="C17" i="1"/>
  <c r="B25" i="1"/>
  <c r="B24" i="1"/>
  <c r="B28" i="1" s="1"/>
  <c r="H9" i="1"/>
  <c r="B22" i="1" l="1"/>
  <c r="B26" i="1"/>
  <c r="B27" i="1" s="1"/>
</calcChain>
</file>

<file path=xl/sharedStrings.xml><?xml version="1.0" encoding="utf-8"?>
<sst xmlns="http://schemas.openxmlformats.org/spreadsheetml/2006/main" count="49" uniqueCount="35">
  <si>
    <t>Месяц</t>
  </si>
  <si>
    <t>1 мес</t>
  </si>
  <si>
    <t>2 мес</t>
  </si>
  <si>
    <t>3 мес</t>
  </si>
  <si>
    <t>4 мес</t>
  </si>
  <si>
    <t>5 мес</t>
  </si>
  <si>
    <t>6 мес</t>
  </si>
  <si>
    <t>7 мес</t>
  </si>
  <si>
    <t>8 мес</t>
  </si>
  <si>
    <t>9 мес</t>
  </si>
  <si>
    <t>10 мес</t>
  </si>
  <si>
    <t>11 мес</t>
  </si>
  <si>
    <t>12 мес</t>
  </si>
  <si>
    <t>Закупочная стоимость</t>
  </si>
  <si>
    <t>Продажи с учетом прибыли</t>
  </si>
  <si>
    <t>Возврат инвестиций в товар</t>
  </si>
  <si>
    <t>Чистая прибыль</t>
  </si>
  <si>
    <t>Оплата за создание готового бизнеса</t>
  </si>
  <si>
    <t>Полное сопровождение бизнеса (10% от оборота)</t>
  </si>
  <si>
    <t>Расчет рентабельности за год</t>
  </si>
  <si>
    <t>Вложения в товар</t>
  </si>
  <si>
    <t>Оплата услуг за полное сопровождение</t>
  </si>
  <si>
    <t>Чистая прибыль за год</t>
  </si>
  <si>
    <t>Чистая прибыль в месяц</t>
  </si>
  <si>
    <t>Годовой коэф. окупаемости вложений</t>
  </si>
  <si>
    <t>Реинвестиция на закуп товара</t>
  </si>
  <si>
    <t>Статья Доходов/Расходов</t>
  </si>
  <si>
    <t>Итого</t>
  </si>
  <si>
    <t>Доходы</t>
  </si>
  <si>
    <t>Расходы</t>
  </si>
  <si>
    <t>Рентабельность вложений (мин.)</t>
  </si>
  <si>
    <t>Итого ежемесячные расходы</t>
  </si>
  <si>
    <t>Оборот</t>
  </si>
  <si>
    <t>Дополнительные расходы</t>
  </si>
  <si>
    <t>Расходы на внутренние маркетинговые активности (усредненный показатель, рассчитанный на бюджет 500 000р.)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</si>
</sst>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₽-419]_-;\-* #,##0\ [$₽-419]_-;_-* &quot;-&quot;??\ [$₽-419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4" borderId="4" xfId="0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horizontal="left" wrapText="1"/>
    </xf>
    <xf numFmtId="164" fontId="0" fillId="2" borderId="0" xfId="0" applyNumberFormat="1" applyFill="1" applyAlignment="1">
      <alignment horizontal="center"/>
    </xf>
    <xf numFmtId="0" fontId="2" fillId="4" borderId="4" xfId="0" applyFont="1" applyFill="1" applyBorder="1" applyAlignment="1">
      <alignment horizontal="left"/>
    </xf>
    <xf numFmtId="164" fontId="2" fillId="4" borderId="5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9" fontId="2" fillId="4" borderId="8" xfId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164" fontId="0" fillId="6" borderId="0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2"/>
  <sheetViews>
    <sheetView tabSelected="1" zoomScale="81" zoomScaleNormal="81" workbookViewId="0">
      <selection activeCell="E33" sqref="E33"/>
    </sheetView>
  </sheetViews>
  <sheetFormatPr defaultRowHeight="14.5" x14ac:dyDescent="0.35"/>
  <cols>
    <col min="1" max="1" width="41.453125" style="2" customWidth="1"/>
    <col min="2" max="2" width="16.54296875" style="1" bestFit="1" customWidth="1"/>
    <col min="3" max="3" width="15.7265625" style="1" bestFit="1" customWidth="1"/>
    <col min="4" max="4" width="16.453125" style="1" bestFit="1" customWidth="1"/>
    <col min="5" max="5" width="13.08984375" style="1" bestFit="1" customWidth="1"/>
    <col min="6" max="13" width="12.453125" style="1" bestFit="1" customWidth="1"/>
    <col min="14" max="22" width="8.7265625" style="5"/>
  </cols>
  <sheetData>
    <row r="1" spans="1:13" s="5" customFormat="1" ht="15" thickBot="1" x14ac:dyDescent="0.4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5" customFormat="1" x14ac:dyDescent="0.35">
      <c r="A2" s="27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x14ac:dyDescent="0.35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8" t="s">
        <v>12</v>
      </c>
    </row>
    <row r="4" spans="1:13" x14ac:dyDescent="0.35">
      <c r="A4" s="9" t="s">
        <v>30</v>
      </c>
      <c r="B4" s="10">
        <v>0.7</v>
      </c>
      <c r="C4" s="10">
        <v>0.8</v>
      </c>
      <c r="D4" s="10">
        <v>0.9</v>
      </c>
      <c r="E4" s="10">
        <v>1</v>
      </c>
      <c r="F4" s="10">
        <v>1</v>
      </c>
      <c r="G4" s="10">
        <v>1</v>
      </c>
      <c r="H4" s="10">
        <v>1</v>
      </c>
      <c r="I4" s="10">
        <v>1</v>
      </c>
      <c r="J4" s="10">
        <v>1</v>
      </c>
      <c r="K4" s="10">
        <v>1</v>
      </c>
      <c r="L4" s="10">
        <v>1</v>
      </c>
      <c r="M4" s="31">
        <v>1</v>
      </c>
    </row>
    <row r="5" spans="1:13" x14ac:dyDescent="0.35">
      <c r="A5" s="9" t="s">
        <v>13</v>
      </c>
      <c r="B5" s="30">
        <v>500000</v>
      </c>
      <c r="C5" s="11">
        <v>600000</v>
      </c>
      <c r="D5" s="11">
        <v>700000</v>
      </c>
      <c r="E5" s="11">
        <v>800000</v>
      </c>
      <c r="F5" s="11">
        <v>900000</v>
      </c>
      <c r="G5" s="11">
        <v>1000000</v>
      </c>
      <c r="H5" s="11">
        <v>1100000</v>
      </c>
      <c r="I5" s="11">
        <v>1200000</v>
      </c>
      <c r="J5" s="11">
        <v>1300000</v>
      </c>
      <c r="K5" s="11">
        <v>1400000</v>
      </c>
      <c r="L5" s="11">
        <v>1500000</v>
      </c>
      <c r="M5" s="12">
        <v>1600000</v>
      </c>
    </row>
    <row r="6" spans="1:13" x14ac:dyDescent="0.35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13" x14ac:dyDescent="0.35">
      <c r="A7" s="9" t="s">
        <v>14</v>
      </c>
      <c r="B7" s="11">
        <f>B5*B4</f>
        <v>350000</v>
      </c>
      <c r="C7" s="11">
        <f>C5*C4</f>
        <v>480000</v>
      </c>
      <c r="D7" s="11">
        <f t="shared" ref="C7:M7" si="0">D5*D4</f>
        <v>630000</v>
      </c>
      <c r="E7" s="11">
        <f t="shared" si="0"/>
        <v>800000</v>
      </c>
      <c r="F7" s="11">
        <f t="shared" si="0"/>
        <v>900000</v>
      </c>
      <c r="G7" s="11">
        <f t="shared" si="0"/>
        <v>1000000</v>
      </c>
      <c r="H7" s="11">
        <f t="shared" si="0"/>
        <v>1100000</v>
      </c>
      <c r="I7" s="11">
        <f t="shared" si="0"/>
        <v>1200000</v>
      </c>
      <c r="J7" s="11">
        <f t="shared" si="0"/>
        <v>1300000</v>
      </c>
      <c r="K7" s="11">
        <f t="shared" si="0"/>
        <v>1400000</v>
      </c>
      <c r="L7" s="11">
        <f t="shared" si="0"/>
        <v>1500000</v>
      </c>
      <c r="M7" s="12">
        <f t="shared" si="0"/>
        <v>1600000</v>
      </c>
    </row>
    <row r="8" spans="1:13" x14ac:dyDescent="0.35">
      <c r="A8" s="9" t="s">
        <v>15</v>
      </c>
      <c r="B8" s="11">
        <v>400000</v>
      </c>
      <c r="C8" s="11">
        <v>450000</v>
      </c>
      <c r="D8" s="11">
        <v>500000</v>
      </c>
      <c r="E8" s="11">
        <v>550000</v>
      </c>
      <c r="F8" s="11">
        <v>600000</v>
      </c>
      <c r="G8" s="11">
        <v>650000</v>
      </c>
      <c r="H8" s="11">
        <v>700000</v>
      </c>
      <c r="I8" s="11">
        <v>750000</v>
      </c>
      <c r="J8" s="11">
        <v>800000</v>
      </c>
      <c r="K8" s="11">
        <v>850000</v>
      </c>
      <c r="L8" s="11">
        <v>900000</v>
      </c>
      <c r="M8" s="12">
        <v>950000</v>
      </c>
    </row>
    <row r="9" spans="1:13" ht="15" thickBot="1" x14ac:dyDescent="0.4">
      <c r="A9" s="13" t="s">
        <v>16</v>
      </c>
      <c r="B9" s="14">
        <f>B7-B8</f>
        <v>-50000</v>
      </c>
      <c r="C9" s="14">
        <f>C7-C8</f>
        <v>30000</v>
      </c>
      <c r="D9" s="14">
        <f>D7-D8</f>
        <v>130000</v>
      </c>
      <c r="E9" s="14">
        <f t="shared" ref="E9:M9" si="1">E7-E8</f>
        <v>250000</v>
      </c>
      <c r="F9" s="14">
        <f t="shared" si="1"/>
        <v>300000</v>
      </c>
      <c r="G9" s="14">
        <f t="shared" si="1"/>
        <v>350000</v>
      </c>
      <c r="H9" s="14">
        <f t="shared" si="1"/>
        <v>400000</v>
      </c>
      <c r="I9" s="14">
        <f t="shared" si="1"/>
        <v>450000</v>
      </c>
      <c r="J9" s="14">
        <f t="shared" si="1"/>
        <v>500000</v>
      </c>
      <c r="K9" s="14">
        <f t="shared" si="1"/>
        <v>550000</v>
      </c>
      <c r="L9" s="14">
        <f t="shared" si="1"/>
        <v>600000</v>
      </c>
      <c r="M9" s="15">
        <f t="shared" si="1"/>
        <v>650000</v>
      </c>
    </row>
    <row r="10" spans="1:13" s="5" customFormat="1" ht="15" thickBot="1" x14ac:dyDescent="0.4">
      <c r="A10" s="3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5" customFormat="1" x14ac:dyDescent="0.35">
      <c r="A11" s="27" t="s">
        <v>29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9"/>
    </row>
    <row r="12" spans="1:13" x14ac:dyDescent="0.35">
      <c r="A12" s="6" t="s">
        <v>0</v>
      </c>
      <c r="B12" s="7" t="s">
        <v>1</v>
      </c>
      <c r="C12" s="7" t="s">
        <v>2</v>
      </c>
      <c r="D12" s="7" t="s">
        <v>3</v>
      </c>
      <c r="E12" s="7" t="s">
        <v>4</v>
      </c>
      <c r="F12" s="7" t="s">
        <v>5</v>
      </c>
      <c r="G12" s="7" t="s">
        <v>6</v>
      </c>
      <c r="H12" s="7" t="s">
        <v>7</v>
      </c>
      <c r="I12" s="7" t="s">
        <v>8</v>
      </c>
      <c r="J12" s="7" t="s">
        <v>9</v>
      </c>
      <c r="K12" s="7" t="s">
        <v>10</v>
      </c>
      <c r="L12" s="7" t="s">
        <v>11</v>
      </c>
      <c r="M12" s="8" t="s">
        <v>12</v>
      </c>
    </row>
    <row r="13" spans="1:13" x14ac:dyDescent="0.35">
      <c r="A13" s="16" t="s">
        <v>17</v>
      </c>
      <c r="B13" s="30">
        <v>299000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</row>
    <row r="14" spans="1:13" x14ac:dyDescent="0.35">
      <c r="A14" s="16" t="s">
        <v>25</v>
      </c>
      <c r="B14" s="11">
        <f>B8</f>
        <v>400000</v>
      </c>
      <c r="C14" s="11">
        <f t="shared" ref="C14:M14" si="2">C8</f>
        <v>450000</v>
      </c>
      <c r="D14" s="11">
        <f t="shared" si="2"/>
        <v>500000</v>
      </c>
      <c r="E14" s="11">
        <f t="shared" si="2"/>
        <v>550000</v>
      </c>
      <c r="F14" s="11">
        <f t="shared" si="2"/>
        <v>600000</v>
      </c>
      <c r="G14" s="11">
        <f t="shared" si="2"/>
        <v>650000</v>
      </c>
      <c r="H14" s="11">
        <f t="shared" si="2"/>
        <v>700000</v>
      </c>
      <c r="I14" s="11">
        <f t="shared" si="2"/>
        <v>750000</v>
      </c>
      <c r="J14" s="11">
        <f t="shared" si="2"/>
        <v>800000</v>
      </c>
      <c r="K14" s="11">
        <f t="shared" si="2"/>
        <v>850000</v>
      </c>
      <c r="L14" s="11">
        <f t="shared" si="2"/>
        <v>900000</v>
      </c>
      <c r="M14" s="12">
        <f t="shared" si="2"/>
        <v>950000</v>
      </c>
    </row>
    <row r="15" spans="1:13" ht="29" x14ac:dyDescent="0.35">
      <c r="A15" s="17" t="s">
        <v>18</v>
      </c>
      <c r="B15" s="11">
        <f>B7*0.1</f>
        <v>35000</v>
      </c>
      <c r="C15" s="11">
        <f t="shared" ref="C15:D15" si="3">C7*0.1</f>
        <v>48000</v>
      </c>
      <c r="D15" s="11">
        <f t="shared" si="3"/>
        <v>63000</v>
      </c>
      <c r="E15" s="11">
        <f>E7*0.1</f>
        <v>80000</v>
      </c>
      <c r="F15" s="11">
        <f t="shared" ref="F15:M15" si="4">F7*0.1</f>
        <v>90000</v>
      </c>
      <c r="G15" s="11">
        <f t="shared" si="4"/>
        <v>100000</v>
      </c>
      <c r="H15" s="11">
        <f t="shared" si="4"/>
        <v>110000</v>
      </c>
      <c r="I15" s="11">
        <f t="shared" si="4"/>
        <v>120000</v>
      </c>
      <c r="J15" s="11">
        <f t="shared" si="4"/>
        <v>130000</v>
      </c>
      <c r="K15" s="11">
        <f t="shared" si="4"/>
        <v>140000</v>
      </c>
      <c r="L15" s="11">
        <f t="shared" si="4"/>
        <v>150000</v>
      </c>
      <c r="M15" s="12">
        <f t="shared" si="4"/>
        <v>160000</v>
      </c>
    </row>
    <row r="16" spans="1:13" ht="43.5" x14ac:dyDescent="0.35">
      <c r="A16" s="17" t="s">
        <v>34</v>
      </c>
      <c r="B16" s="11">
        <f>B5*0.1</f>
        <v>50000</v>
      </c>
      <c r="C16" s="11">
        <f t="shared" ref="C16:M16" si="5">C5*0.1</f>
        <v>60000</v>
      </c>
      <c r="D16" s="11">
        <f t="shared" si="5"/>
        <v>70000</v>
      </c>
      <c r="E16" s="11">
        <f t="shared" si="5"/>
        <v>80000</v>
      </c>
      <c r="F16" s="11">
        <f t="shared" si="5"/>
        <v>90000</v>
      </c>
      <c r="G16" s="11">
        <f t="shared" si="5"/>
        <v>100000</v>
      </c>
      <c r="H16" s="11">
        <f t="shared" si="5"/>
        <v>110000</v>
      </c>
      <c r="I16" s="11">
        <f t="shared" si="5"/>
        <v>120000</v>
      </c>
      <c r="J16" s="11">
        <f t="shared" si="5"/>
        <v>130000</v>
      </c>
      <c r="K16" s="11">
        <f t="shared" si="5"/>
        <v>140000</v>
      </c>
      <c r="L16" s="11">
        <f t="shared" si="5"/>
        <v>150000</v>
      </c>
      <c r="M16" s="12">
        <f t="shared" si="5"/>
        <v>160000</v>
      </c>
    </row>
    <row r="17" spans="1:13" ht="15" thickBot="1" x14ac:dyDescent="0.4">
      <c r="A17" s="18" t="s">
        <v>31</v>
      </c>
      <c r="B17" s="14">
        <f>SUM(B14:B16)</f>
        <v>485000</v>
      </c>
      <c r="C17" s="14">
        <f t="shared" ref="C17:L17" si="6">SUM(C14:C16)</f>
        <v>558000</v>
      </c>
      <c r="D17" s="14">
        <f t="shared" si="6"/>
        <v>633000</v>
      </c>
      <c r="E17" s="14">
        <f t="shared" si="6"/>
        <v>710000</v>
      </c>
      <c r="F17" s="14">
        <f t="shared" si="6"/>
        <v>780000</v>
      </c>
      <c r="G17" s="14">
        <f t="shared" si="6"/>
        <v>850000</v>
      </c>
      <c r="H17" s="14">
        <f t="shared" si="6"/>
        <v>920000</v>
      </c>
      <c r="I17" s="14">
        <f t="shared" si="6"/>
        <v>990000</v>
      </c>
      <c r="J17" s="14">
        <f t="shared" si="6"/>
        <v>1060000</v>
      </c>
      <c r="K17" s="14">
        <f t="shared" si="6"/>
        <v>1130000</v>
      </c>
      <c r="L17" s="14">
        <f t="shared" si="6"/>
        <v>1200000</v>
      </c>
      <c r="M17" s="15">
        <f>SUM(M14:M16)</f>
        <v>1270000</v>
      </c>
    </row>
    <row r="18" spans="1:13" s="5" customFormat="1" ht="15" thickBot="1" x14ac:dyDescent="0.4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35">
      <c r="A19" s="25" t="s">
        <v>19</v>
      </c>
      <c r="B19" s="26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x14ac:dyDescent="0.35">
      <c r="A20" s="6" t="s">
        <v>26</v>
      </c>
      <c r="B20" s="8" t="s">
        <v>27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x14ac:dyDescent="0.35">
      <c r="A21" s="9" t="s">
        <v>20</v>
      </c>
      <c r="B21" s="12">
        <f>SUM(B5:M5)</f>
        <v>12600000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x14ac:dyDescent="0.35">
      <c r="A22" s="9" t="s">
        <v>21</v>
      </c>
      <c r="B22" s="12">
        <f>SUM(B15:M15)</f>
        <v>1226000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x14ac:dyDescent="0.35">
      <c r="A23" s="9" t="s">
        <v>17</v>
      </c>
      <c r="B23" s="12">
        <f>B13</f>
        <v>299000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x14ac:dyDescent="0.35">
      <c r="A24" s="20" t="s">
        <v>32</v>
      </c>
      <c r="B24" s="21">
        <f>SUM(B7:M7)</f>
        <v>12260000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x14ac:dyDescent="0.35">
      <c r="A25" s="20" t="s">
        <v>33</v>
      </c>
      <c r="B25" s="21">
        <f>SUM(B16:M16)</f>
        <v>1260000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x14ac:dyDescent="0.35">
      <c r="A26" s="20" t="s">
        <v>22</v>
      </c>
      <c r="B26" s="21">
        <f>SUM(B9:M9)-B25-B23-SUM(B15:M15)</f>
        <v>1375000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x14ac:dyDescent="0.35">
      <c r="A27" s="20" t="s">
        <v>23</v>
      </c>
      <c r="B27" s="21">
        <f>B26/12</f>
        <v>114583.33333333333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5" thickBot="1" x14ac:dyDescent="0.4">
      <c r="A28" s="22" t="s">
        <v>24</v>
      </c>
      <c r="B28" s="23">
        <f>B24/B21</f>
        <v>0.973015873015873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s="5" customFormat="1" x14ac:dyDescent="0.35">
      <c r="A29" s="3"/>
      <c r="B29" s="4"/>
      <c r="C29" s="4"/>
      <c r="H29" s="4"/>
      <c r="I29" s="4"/>
      <c r="J29" s="4"/>
      <c r="K29" s="4"/>
      <c r="L29" s="4"/>
      <c r="M29" s="4"/>
    </row>
    <row r="30" spans="1:13" x14ac:dyDescent="0.35">
      <c r="C30" s="4"/>
    </row>
    <row r="31" spans="1:13" x14ac:dyDescent="0.35">
      <c r="C31" s="4"/>
    </row>
    <row r="32" spans="1:13" x14ac:dyDescent="0.35">
      <c r="C32" s="4"/>
    </row>
  </sheetData>
  <mergeCells count="3">
    <mergeCell ref="A19:B19"/>
    <mergeCell ref="A2:M2"/>
    <mergeCell ref="A11:M1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2022-08-26T08:36:01Z</dcterms:modified>
</cp:coreProperties>
</file>